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ed48814780d110f/www/senaste/thulinare/documents/"/>
    </mc:Choice>
  </mc:AlternateContent>
  <xr:revisionPtr revIDLastSave="185" documentId="11_AD4D7A0C205A6B9A452FA8EDAF14DEDA683EDF1E" xr6:coauthVersionLast="47" xr6:coauthVersionMax="47" xr10:uidLastSave="{B086E715-42B6-4843-9962-97AC5186D05D}"/>
  <bookViews>
    <workbookView xWindow="19350" yWindow="90" windowWidth="19050" windowHeight="2077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1" i="1"/>
  <c r="F21" i="1" s="1"/>
  <c r="E29" i="1"/>
  <c r="F29" i="1" s="1"/>
  <c r="E27" i="1"/>
  <c r="E26" i="1"/>
  <c r="E19" i="1"/>
  <c r="E18" i="1"/>
  <c r="E16" i="1"/>
  <c r="E15" i="1"/>
  <c r="E14" i="1"/>
  <c r="E13" i="1"/>
  <c r="E11" i="1"/>
  <c r="E10" i="1"/>
  <c r="E8" i="1"/>
  <c r="E6" i="1"/>
  <c r="E5" i="1"/>
  <c r="H29" i="1" l="1"/>
  <c r="J29" i="1" s="1"/>
  <c r="H21" i="1"/>
  <c r="J21" i="1" s="1"/>
  <c r="F19" i="1"/>
  <c r="F24" i="1"/>
  <c r="F11" i="1"/>
  <c r="F27" i="1"/>
  <c r="F6" i="1"/>
  <c r="H19" i="1" l="1"/>
  <c r="J19" i="1" s="1"/>
  <c r="H6" i="1"/>
  <c r="J6" i="1" s="1"/>
  <c r="H27" i="1"/>
  <c r="J27" i="1" s="1"/>
  <c r="H11" i="1"/>
  <c r="J11" i="1" s="1"/>
  <c r="H24" i="1"/>
  <c r="J24" i="1" s="1"/>
  <c r="J31" i="1" l="1"/>
  <c r="J33" i="1"/>
</calcChain>
</file>

<file path=xl/sharedStrings.xml><?xml version="1.0" encoding="utf-8"?>
<sst xmlns="http://schemas.openxmlformats.org/spreadsheetml/2006/main" count="42" uniqueCount="36">
  <si>
    <t>Enstaka</t>
  </si>
  <si>
    <t>Alla</t>
  </si>
  <si>
    <t>Gruppen</t>
  </si>
  <si>
    <t>Hemelektronik</t>
  </si>
  <si>
    <t>Hemligt</t>
  </si>
  <si>
    <t>Vitvaror</t>
  </si>
  <si>
    <t>K/F</t>
  </si>
  <si>
    <t>TM</t>
  </si>
  <si>
    <t>Spis</t>
  </si>
  <si>
    <t>Cykel</t>
  </si>
  <si>
    <t>Kärra</t>
  </si>
  <si>
    <t>Dammsugare</t>
  </si>
  <si>
    <t>Ostoppade möbler</t>
  </si>
  <si>
    <t>Bokhylla</t>
  </si>
  <si>
    <t>Byrå (ranglig)</t>
  </si>
  <si>
    <t>Byrå (kraftig)</t>
  </si>
  <si>
    <t>Soffbord</t>
  </si>
  <si>
    <t>Lampa</t>
  </si>
  <si>
    <t>Säng</t>
  </si>
  <si>
    <t>Matgrupp</t>
  </si>
  <si>
    <t>Soffa</t>
  </si>
  <si>
    <t>Faktor</t>
  </si>
  <si>
    <t>Utsläpp</t>
  </si>
  <si>
    <t>Per år</t>
  </si>
  <si>
    <t>Summa</t>
  </si>
  <si>
    <t>Mobiltelefon</t>
  </si>
  <si>
    <t>Livslängd</t>
  </si>
  <si>
    <t>Sektion</t>
  </si>
  <si>
    <t>Pryl</t>
  </si>
  <si>
    <t>Antal</t>
  </si>
  <si>
    <t>Personer</t>
  </si>
  <si>
    <t>Påslag</t>
  </si>
  <si>
    <t>* Undantag med utsläppsvärden från Naturskyddsföreningen</t>
  </si>
  <si>
    <t>Stoppade möbler*</t>
  </si>
  <si>
    <t>Senaste uppdatering: 2025-07-29 av Hjalmar Thulin</t>
  </si>
  <si>
    <r>
      <t>Prylar-klimat-mall</t>
    </r>
    <r>
      <rPr>
        <i/>
        <sz val="11"/>
        <color theme="1"/>
        <rFont val="Calibri"/>
        <family val="2"/>
        <scheme val="minor"/>
      </rPr>
      <t xml:space="preserve"> (beräkna utsläppsnivå för hushållets prylinnehav)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</si>
</sst>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2" fillId="2" borderId="0" xfId="0" applyFont="1" applyFill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/>
    <xf numFmtId="0" fontId="3" fillId="0" borderId="8" xfId="0" applyFont="1" applyBorder="1"/>
    <xf numFmtId="0" fontId="0" fillId="0" borderId="8" xfId="0" applyBorder="1"/>
    <xf numFmtId="2" fontId="0" fillId="0" borderId="8" xfId="0" applyNumberFormat="1" applyBorder="1"/>
    <xf numFmtId="2" fontId="3" fillId="0" borderId="8" xfId="0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3" xfId="0" applyFill="1" applyBorder="1"/>
    <xf numFmtId="164" fontId="0" fillId="2" borderId="0" xfId="0" applyNumberFormat="1" applyFill="1"/>
    <xf numFmtId="2" fontId="0" fillId="2" borderId="0" xfId="0" applyNumberFormat="1" applyFill="1"/>
    <xf numFmtId="0" fontId="2" fillId="2" borderId="3" xfId="0" applyFont="1" applyFill="1" applyBorder="1"/>
    <xf numFmtId="0" fontId="1" fillId="2" borderId="0" xfId="0" applyFont="1" applyFill="1"/>
    <xf numFmtId="0" fontId="3" fillId="2" borderId="0" xfId="0" applyFont="1" applyFill="1"/>
    <xf numFmtId="0" fontId="4" fillId="0" borderId="0" xfId="0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J33" sqref="J33"/>
    </sheetView>
  </sheetViews>
  <sheetFormatPr defaultRowHeight="15" x14ac:dyDescent="0.25"/>
  <cols>
    <col min="1" max="1" width="23" bestFit="1" customWidth="1"/>
    <col min="2" max="2" width="12.7109375" bestFit="1" customWidth="1"/>
  </cols>
  <sheetData>
    <row r="1" spans="1:10" x14ac:dyDescent="0.25">
      <c r="A1" s="38" t="s">
        <v>35</v>
      </c>
      <c r="J1" s="39" t="s">
        <v>34</v>
      </c>
    </row>
    <row r="3" spans="1:10" s="1" customFormat="1" x14ac:dyDescent="0.25">
      <c r="A3" s="1" t="s">
        <v>27</v>
      </c>
      <c r="B3" s="1" t="s">
        <v>28</v>
      </c>
      <c r="C3" s="2" t="s">
        <v>29</v>
      </c>
      <c r="D3" s="2" t="s">
        <v>0</v>
      </c>
      <c r="E3" s="2" t="s">
        <v>1</v>
      </c>
      <c r="F3" s="2" t="s">
        <v>2</v>
      </c>
      <c r="G3" s="2" t="s">
        <v>21</v>
      </c>
      <c r="H3" s="2" t="s">
        <v>22</v>
      </c>
      <c r="I3" s="2" t="s">
        <v>26</v>
      </c>
      <c r="J3" s="2" t="s">
        <v>23</v>
      </c>
    </row>
    <row r="4" spans="1:10" x14ac:dyDescent="0.25">
      <c r="I4" s="1"/>
    </row>
    <row r="5" spans="1:10" x14ac:dyDescent="0.25">
      <c r="A5" s="3" t="s">
        <v>3</v>
      </c>
      <c r="B5" t="s">
        <v>25</v>
      </c>
      <c r="C5" s="4">
        <v>2</v>
      </c>
      <c r="D5" s="5">
        <v>0.1</v>
      </c>
      <c r="E5" s="5">
        <f>C5*D5</f>
        <v>0.2</v>
      </c>
      <c r="F5" s="29"/>
      <c r="G5" s="32"/>
      <c r="H5" s="3"/>
      <c r="I5" s="36"/>
      <c r="J5" s="3"/>
    </row>
    <row r="6" spans="1:10" x14ac:dyDescent="0.25">
      <c r="A6" s="3"/>
      <c r="B6" t="s">
        <v>4</v>
      </c>
      <c r="C6" s="8">
        <v>1</v>
      </c>
      <c r="D6" s="10">
        <v>0.1</v>
      </c>
      <c r="E6" s="10">
        <f>C6*D6</f>
        <v>0.1</v>
      </c>
      <c r="F6" s="30">
        <f>SUM(E5:E6)</f>
        <v>0.30000000000000004</v>
      </c>
      <c r="G6" s="32">
        <v>1.1000000000000001</v>
      </c>
      <c r="H6" s="33">
        <f>F6*G6</f>
        <v>0.33000000000000007</v>
      </c>
      <c r="I6" s="36">
        <v>7</v>
      </c>
      <c r="J6" s="34">
        <f>H6/I6</f>
        <v>4.7142857142857153E-2</v>
      </c>
    </row>
    <row r="7" spans="1:10" x14ac:dyDescent="0.25">
      <c r="F7" s="9"/>
      <c r="I7" s="1"/>
    </row>
    <row r="8" spans="1:10" x14ac:dyDescent="0.25">
      <c r="A8" s="3" t="s">
        <v>3</v>
      </c>
      <c r="B8" t="s">
        <v>4</v>
      </c>
      <c r="C8" s="4">
        <v>1</v>
      </c>
      <c r="D8" s="5">
        <v>0.1</v>
      </c>
      <c r="E8" s="5">
        <f>C8*D8</f>
        <v>0.1</v>
      </c>
      <c r="F8" s="29"/>
      <c r="G8" s="32"/>
      <c r="H8" s="3"/>
      <c r="I8" s="36"/>
      <c r="J8" s="3"/>
    </row>
    <row r="9" spans="1:10" x14ac:dyDescent="0.25">
      <c r="C9" s="7"/>
      <c r="F9" s="31"/>
      <c r="G9" s="32"/>
      <c r="H9" s="3"/>
      <c r="I9" s="36"/>
      <c r="J9" s="3"/>
    </row>
    <row r="10" spans="1:10" x14ac:dyDescent="0.25">
      <c r="A10" s="3" t="s">
        <v>5</v>
      </c>
      <c r="B10" t="s">
        <v>6</v>
      </c>
      <c r="C10" s="7">
        <v>1</v>
      </c>
      <c r="D10">
        <v>0.1</v>
      </c>
      <c r="E10">
        <f>C10*D10</f>
        <v>0.1</v>
      </c>
      <c r="F10" s="31"/>
      <c r="G10" s="32"/>
      <c r="H10" s="3"/>
      <c r="I10" s="36"/>
      <c r="J10" s="3"/>
    </row>
    <row r="11" spans="1:10" x14ac:dyDescent="0.25">
      <c r="A11" s="3"/>
      <c r="B11" t="s">
        <v>7</v>
      </c>
      <c r="C11" s="8">
        <v>1</v>
      </c>
      <c r="D11" s="10">
        <v>0.1</v>
      </c>
      <c r="E11" s="10">
        <f>C11*D11</f>
        <v>0.1</v>
      </c>
      <c r="F11" s="30">
        <f>SUM(E8:E11)</f>
        <v>0.30000000000000004</v>
      </c>
      <c r="G11" s="32">
        <v>1</v>
      </c>
      <c r="H11" s="33">
        <f>F11*G11</f>
        <v>0.30000000000000004</v>
      </c>
      <c r="I11" s="36">
        <v>14</v>
      </c>
      <c r="J11" s="34">
        <f>H11/I11</f>
        <v>2.1428571428571432E-2</v>
      </c>
    </row>
    <row r="12" spans="1:10" x14ac:dyDescent="0.25">
      <c r="F12" s="9"/>
      <c r="I12" s="1"/>
    </row>
    <row r="13" spans="1:10" x14ac:dyDescent="0.25">
      <c r="A13" s="3" t="s">
        <v>5</v>
      </c>
      <c r="B13" t="s">
        <v>8</v>
      </c>
      <c r="C13" s="4">
        <v>1</v>
      </c>
      <c r="D13" s="5">
        <v>0.1</v>
      </c>
      <c r="E13" s="5">
        <f>C13*D13</f>
        <v>0.1</v>
      </c>
      <c r="F13" s="29"/>
      <c r="G13" s="32"/>
      <c r="H13" s="3"/>
      <c r="I13" s="36"/>
      <c r="J13" s="3"/>
    </row>
    <row r="14" spans="1:10" x14ac:dyDescent="0.25">
      <c r="A14" s="3"/>
      <c r="B14" t="s">
        <v>9</v>
      </c>
      <c r="C14" s="7">
        <v>2</v>
      </c>
      <c r="D14">
        <v>0.1</v>
      </c>
      <c r="E14">
        <f>C14*D14</f>
        <v>0.2</v>
      </c>
      <c r="F14" s="31"/>
      <c r="G14" s="32"/>
      <c r="H14" s="3"/>
      <c r="I14" s="36"/>
      <c r="J14" s="3"/>
    </row>
    <row r="15" spans="1:10" x14ac:dyDescent="0.25">
      <c r="A15" s="3"/>
      <c r="B15" t="s">
        <v>10</v>
      </c>
      <c r="C15" s="7">
        <v>1</v>
      </c>
      <c r="D15">
        <v>0.1</v>
      </c>
      <c r="E15">
        <f>C15*D15</f>
        <v>0.1</v>
      </c>
      <c r="F15" s="31"/>
      <c r="G15" s="32"/>
      <c r="H15" s="3"/>
      <c r="I15" s="36"/>
      <c r="J15" s="3"/>
    </row>
    <row r="16" spans="1:10" x14ac:dyDescent="0.25">
      <c r="A16" s="3"/>
      <c r="B16" t="s">
        <v>11</v>
      </c>
      <c r="C16" s="7">
        <v>1</v>
      </c>
      <c r="D16">
        <v>0.1</v>
      </c>
      <c r="E16">
        <f>C16*D16</f>
        <v>0.1</v>
      </c>
      <c r="F16" s="31"/>
      <c r="G16" s="32"/>
      <c r="H16" s="3"/>
      <c r="I16" s="36"/>
      <c r="J16" s="3"/>
    </row>
    <row r="17" spans="1:10" x14ac:dyDescent="0.25">
      <c r="C17" s="7"/>
      <c r="F17" s="31"/>
      <c r="G17" s="32"/>
      <c r="H17" s="3"/>
      <c r="I17" s="36"/>
      <c r="J17" s="3"/>
    </row>
    <row r="18" spans="1:10" x14ac:dyDescent="0.25">
      <c r="A18" s="3" t="s">
        <v>12</v>
      </c>
      <c r="B18" t="s">
        <v>13</v>
      </c>
      <c r="C18" s="7">
        <v>1</v>
      </c>
      <c r="D18">
        <v>0.2</v>
      </c>
      <c r="E18">
        <f>C18*D18</f>
        <v>0.2</v>
      </c>
      <c r="F18" s="31"/>
      <c r="G18" s="32"/>
      <c r="H18" s="3"/>
      <c r="I18" s="36"/>
      <c r="J18" s="3"/>
    </row>
    <row r="19" spans="1:10" x14ac:dyDescent="0.25">
      <c r="A19" s="3"/>
      <c r="B19" t="s">
        <v>14</v>
      </c>
      <c r="C19" s="8">
        <v>2</v>
      </c>
      <c r="D19" s="10">
        <v>0.2</v>
      </c>
      <c r="E19" s="11">
        <f>C19*D19</f>
        <v>0.4</v>
      </c>
      <c r="F19" s="30">
        <f>SUM(E13:E19)</f>
        <v>1.1000000000000001</v>
      </c>
      <c r="G19" s="32">
        <v>1</v>
      </c>
      <c r="H19" s="33">
        <f>F19*G19</f>
        <v>1.1000000000000001</v>
      </c>
      <c r="I19" s="36">
        <v>30</v>
      </c>
      <c r="J19" s="34">
        <f>H19/I19</f>
        <v>3.6666666666666667E-2</v>
      </c>
    </row>
    <row r="20" spans="1:10" x14ac:dyDescent="0.25">
      <c r="F20" s="9"/>
      <c r="I20" s="1"/>
    </row>
    <row r="21" spans="1:10" s="15" customFormat="1" x14ac:dyDescent="0.25">
      <c r="A21" s="14" t="s">
        <v>33</v>
      </c>
      <c r="B21" s="15" t="s">
        <v>18</v>
      </c>
      <c r="C21" s="16">
        <v>2</v>
      </c>
      <c r="D21" s="17">
        <v>0.3</v>
      </c>
      <c r="E21" s="17">
        <f>C21*D21</f>
        <v>0.6</v>
      </c>
      <c r="F21" s="18">
        <f>E21</f>
        <v>0.6</v>
      </c>
      <c r="G21" s="35">
        <v>1.5</v>
      </c>
      <c r="H21" s="33">
        <f>F21*G21</f>
        <v>0.89999999999999991</v>
      </c>
      <c r="I21" s="37">
        <v>40</v>
      </c>
      <c r="J21" s="34">
        <f>H21/I21</f>
        <v>2.2499999999999999E-2</v>
      </c>
    </row>
    <row r="22" spans="1:10" x14ac:dyDescent="0.25">
      <c r="F22" s="9"/>
      <c r="I22" s="1"/>
    </row>
    <row r="23" spans="1:10" s="15" customFormat="1" x14ac:dyDescent="0.25">
      <c r="A23" s="14" t="s">
        <v>33</v>
      </c>
      <c r="B23" s="15" t="s">
        <v>19</v>
      </c>
      <c r="C23" s="19">
        <v>1</v>
      </c>
      <c r="D23" s="20">
        <v>0.2</v>
      </c>
      <c r="E23" s="20">
        <f>C23*D23</f>
        <v>0.2</v>
      </c>
      <c r="F23" s="21"/>
      <c r="G23" s="35"/>
      <c r="H23" s="14"/>
      <c r="I23" s="37"/>
      <c r="J23" s="14"/>
    </row>
    <row r="24" spans="1:10" s="15" customFormat="1" x14ac:dyDescent="0.25">
      <c r="A24" s="14"/>
      <c r="B24" s="15" t="s">
        <v>20</v>
      </c>
      <c r="C24" s="22">
        <v>1</v>
      </c>
      <c r="D24" s="23">
        <v>0.3</v>
      </c>
      <c r="E24" s="23">
        <f>C24*D24</f>
        <v>0.3</v>
      </c>
      <c r="F24" s="24">
        <f>SUM(E23:E24)</f>
        <v>0.5</v>
      </c>
      <c r="G24" s="35">
        <v>1.3</v>
      </c>
      <c r="H24" s="33">
        <f>F24*G24</f>
        <v>0.65</v>
      </c>
      <c r="I24" s="37">
        <v>50</v>
      </c>
      <c r="J24" s="34">
        <f>H24/I24</f>
        <v>1.3000000000000001E-2</v>
      </c>
    </row>
    <row r="25" spans="1:10" x14ac:dyDescent="0.25">
      <c r="F25" s="9"/>
      <c r="I25" s="1"/>
    </row>
    <row r="26" spans="1:10" x14ac:dyDescent="0.25">
      <c r="A26" s="3" t="s">
        <v>12</v>
      </c>
      <c r="B26" t="s">
        <v>16</v>
      </c>
      <c r="C26" s="4">
        <v>1</v>
      </c>
      <c r="D26" s="6">
        <v>0.2</v>
      </c>
      <c r="E26" s="6">
        <f>C26*D26</f>
        <v>0.2</v>
      </c>
      <c r="F26" s="6"/>
      <c r="G26" s="32"/>
      <c r="H26" s="3"/>
      <c r="I26" s="36"/>
      <c r="J26" s="3"/>
    </row>
    <row r="27" spans="1:10" x14ac:dyDescent="0.25">
      <c r="A27" s="3"/>
      <c r="B27" t="s">
        <v>15</v>
      </c>
      <c r="C27" s="8">
        <v>2</v>
      </c>
      <c r="D27" s="11">
        <v>0.2</v>
      </c>
      <c r="E27" s="11">
        <f>C27*D27</f>
        <v>0.4</v>
      </c>
      <c r="F27" s="11">
        <f>SUM(E26:E27)</f>
        <v>0.60000000000000009</v>
      </c>
      <c r="G27" s="32">
        <v>1</v>
      </c>
      <c r="H27" s="33">
        <f>F27*G27</f>
        <v>0.60000000000000009</v>
      </c>
      <c r="I27" s="36">
        <v>60</v>
      </c>
      <c r="J27" s="34">
        <f>H27/I27</f>
        <v>1.0000000000000002E-2</v>
      </c>
    </row>
    <row r="28" spans="1:10" x14ac:dyDescent="0.25">
      <c r="F28" s="9"/>
      <c r="I28" s="1"/>
    </row>
    <row r="29" spans="1:10" x14ac:dyDescent="0.25">
      <c r="A29" s="3" t="s">
        <v>5</v>
      </c>
      <c r="B29" t="s">
        <v>17</v>
      </c>
      <c r="C29" s="12">
        <v>5</v>
      </c>
      <c r="D29" s="13">
        <v>0.1</v>
      </c>
      <c r="E29" s="13">
        <f>C29*D29</f>
        <v>0.5</v>
      </c>
      <c r="F29" s="13">
        <f>E29</f>
        <v>0.5</v>
      </c>
      <c r="G29" s="32">
        <v>1.1000000000000001</v>
      </c>
      <c r="H29" s="33">
        <f>F29*G29</f>
        <v>0.55000000000000004</v>
      </c>
      <c r="I29" s="36">
        <v>80</v>
      </c>
      <c r="J29" s="34">
        <f>H29/I29</f>
        <v>6.8750000000000009E-3</v>
      </c>
    </row>
    <row r="30" spans="1:10" x14ac:dyDescent="0.25">
      <c r="B30" s="15"/>
    </row>
    <row r="31" spans="1:10" x14ac:dyDescent="0.25">
      <c r="A31" t="s">
        <v>32</v>
      </c>
      <c r="I31" s="26" t="s">
        <v>24</v>
      </c>
      <c r="J31" s="27">
        <f>SUM(J6:J29)</f>
        <v>0.15761309523809527</v>
      </c>
    </row>
    <row r="32" spans="1:10" x14ac:dyDescent="0.25">
      <c r="I32" s="26" t="s">
        <v>30</v>
      </c>
      <c r="J32" s="26">
        <v>2</v>
      </c>
    </row>
    <row r="33" spans="9:10" s="15" customFormat="1" x14ac:dyDescent="0.25">
      <c r="I33" s="25" t="s">
        <v>31</v>
      </c>
      <c r="J33" s="28">
        <f>J31/J32</f>
        <v>7.8806547619047637E-2</v>
      </c>
    </row>
    <row r="34" spans="9:10" s="15" customForma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Thulin</dc:creator>
  <cp:lastModifiedBy>Hjalmar Thulin</cp:lastModifiedBy>
  <cp:lastPrinted>2025-07-28T14:37:31Z</cp:lastPrinted>
  <dcterms:created xsi:type="dcterms:W3CDTF">2015-06-05T18:19:34Z</dcterms:created>
  <dcterms:modified xsi:type="dcterms:W3CDTF">2025-07-28T15:03:15Z</dcterms:modified>
</cp:coreProperties>
</file>